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ITA 2025\012\แก้ไขยื่นอุทธร\"/>
    </mc:Choice>
  </mc:AlternateContent>
  <xr:revisionPtr revIDLastSave="0" documentId="13_ncr:1_{CA5C8FFF-0C1D-4078-9694-887DF76BB1C5}" xr6:coauthVersionLast="47" xr6:coauthVersionMax="47" xr10:uidLastSave="{00000000-0000-0000-0000-000000000000}"/>
  <bookViews>
    <workbookView xWindow="-108" yWindow="-108" windowWidth="23256" windowHeight="12456" xr2:uid="{36F29BDA-2E80-4DB6-9366-D3ADEA2B91A1}"/>
  </bookViews>
  <sheets>
    <sheet name="รายงานผลการใช้จ่าย" sheetId="1" r:id="rId1"/>
  </sheets>
  <definedNames>
    <definedName name="_xlnm.Print_Area" localSheetId="0">รายงานผลการใช้จ่าย!$A$1:$G$51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2" i="1"/>
  <c r="F20" i="1"/>
  <c r="F8" i="1"/>
  <c r="F10" i="1"/>
  <c r="F13" i="1"/>
  <c r="F14" i="1"/>
  <c r="F15" i="1"/>
  <c r="F16" i="1"/>
  <c r="F17" i="1"/>
  <c r="F18" i="1"/>
  <c r="F7" i="1"/>
  <c r="E19" i="1"/>
  <c r="E26" i="1" s="1"/>
  <c r="D19" i="1"/>
  <c r="D26" i="1" s="1"/>
  <c r="F43" i="1"/>
  <c r="F40" i="1"/>
  <c r="F36" i="1"/>
  <c r="F23" i="1"/>
  <c r="E34" i="1" l="1"/>
  <c r="E44" i="1" s="1"/>
  <c r="F26" i="1"/>
  <c r="F19" i="1"/>
  <c r="D34" i="1"/>
  <c r="D44" i="1" s="1"/>
  <c r="F44" i="1" l="1"/>
  <c r="F34" i="1"/>
</calcChain>
</file>

<file path=xl/sharedStrings.xml><?xml version="1.0" encoding="utf-8"?>
<sst xmlns="http://schemas.openxmlformats.org/spreadsheetml/2006/main" count="92" uniqueCount="39">
  <si>
    <t>ที่</t>
  </si>
  <si>
    <t>ชื่อ / โครงการ / กิจกรรม</t>
  </si>
  <si>
    <t>ผลการดำเนินการ</t>
  </si>
  <si>
    <t>ปัญหา/อุปสรรค</t>
  </si>
  <si>
    <t>โครงการตำรวจประสานโรงเรียน
( 1 ตำรวจ 1 โรงเรียน )</t>
  </si>
  <si>
    <t>ชมส.</t>
  </si>
  <si>
    <t>รวม</t>
  </si>
  <si>
    <t>ยอดยกมา</t>
  </si>
  <si>
    <t>การปฏิรูประบบงานสอบสวน</t>
  </si>
  <si>
    <t>ด่านตรวจ การป้องกันและปราบปรามยาเสพติด</t>
  </si>
  <si>
    <t>โครงการรณรงค์ป้องกันและแก้ไข
ปัญหาอุบัติเหตุทางถนนช่วงเทศกาลสำคัญ</t>
  </si>
  <si>
    <t xml:space="preserve">              ตรวจแล้วถูกต้อง 
พ.ต.อ.
             (ไกรฤกษ์  เกตุจิตร) 
            ผกก.สภ.สว่างอารมณ์                         </t>
  </si>
  <si>
    <t>คิดเป็นร้อยละ</t>
  </si>
  <si>
    <t>ผลการเบิกจ่ายจริง</t>
  </si>
  <si>
    <t>งบประมาณที่ได้รับ</t>
  </si>
  <si>
    <t>ปัญหา/อุปสรรค 
แนวทางการแก้ไข</t>
  </si>
  <si>
    <t>กิจกรรมการบังคับใช้กฎหมาย
และบริการประชาชน</t>
  </si>
  <si>
    <t>1. ค่าตอบแทนปฏิบัติงานนอกเวลาราชการ</t>
  </si>
  <si>
    <t>2. ค่าตอบแทนพยาน</t>
  </si>
  <si>
    <t>3. ค่าใช้จ่ายคุ้มครองพยาน</t>
  </si>
  <si>
    <t>4. ค่าตอบแทนนักจิตวิทยา</t>
  </si>
  <si>
    <t>9. ค่าวัสดุสำนักงาน</t>
  </si>
  <si>
    <t>10. ค่าน้ำมันเชื้อเพลิงและหล่อลื่น</t>
  </si>
  <si>
    <t>11. ค่าวัสดุอาหารผู้ต้องหา</t>
  </si>
  <si>
    <t>12. ค่าสาธารณูปโภค</t>
  </si>
  <si>
    <t>-</t>
  </si>
  <si>
    <t>ข้อมูล ณ วันที่ 31 มีนาคม 2568</t>
  </si>
  <si>
    <t>โครงการสร้างเครือข่ายการมีส่วนร่วม
ของประชาชนในการป้องกัน
อาชญากรรมระดับตำบล</t>
  </si>
  <si>
    <t>การมีส่วนร่วมของประชาชนในการป้องกัน
อาชญากรรม กต.ตร.</t>
  </si>
  <si>
    <t>รายงานผลการใช้จ่ายงบประมาณ
สถานีตำรวจภูธรสว่างอารมณ์</t>
  </si>
  <si>
    <t>รายงานผลการใช้งบประมาณ
สถานีตำรวจภูธรสว่างอารมณ์</t>
  </si>
  <si>
    <t>5. ค่าใช้จ่ายส่งหมายเรียก</t>
  </si>
  <si>
    <t>6. ค่าตอบแทนเจ้าพนักงานชันสูตรพลิกศพ</t>
  </si>
  <si>
    <t>7. ค่าเบี้ยเลี้ยง ค่าเช่าที่พัก และค่าพาหนะ</t>
  </si>
  <si>
    <t>8. ค่าจ้างเหมาบริการทำความสะอาด</t>
  </si>
  <si>
    <t xml:space="preserve">ประจำปีงบประมาณ พ.ศ.2568  ไตรมาสที่ 1 - 2 (ตุลาคม 2567 - มีนาคม 2568) </t>
  </si>
  <si>
    <t>ไม่มีปัญหาอุปสรรคข้อขัดข้องแต่อย่างใด</t>
  </si>
  <si>
    <t>รอเบิกจ่ายไตรมาสที่ 3 - 4</t>
  </si>
  <si>
    <t>ไตรมาสที่ 1 - 2 ไม่มีเบิกจ่าย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</si>
</sst>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  <charset val="222"/>
    </font>
    <font>
      <b/>
      <sz val="18"/>
      <color theme="1"/>
      <name val="TH SarabunIT๙"/>
      <family val="2"/>
      <charset val="222"/>
    </font>
    <font>
      <b/>
      <sz val="20"/>
      <color theme="0"/>
      <name val="TH SarabunIT๙"/>
      <family val="2"/>
      <charset val="222"/>
    </font>
    <font>
      <b/>
      <sz val="20"/>
      <color rgb="FFFFFF00"/>
      <name val="TH SarabunIT๙"/>
      <family val="2"/>
      <charset val="222"/>
    </font>
    <font>
      <b/>
      <sz val="18"/>
      <color theme="0"/>
      <name val="TH SarabunIT๙"/>
      <family val="2"/>
      <charset val="222"/>
    </font>
    <font>
      <b/>
      <sz val="18"/>
      <color rgb="FFFF0000"/>
      <name val="TH SarabunIT๙"/>
      <family val="2"/>
      <charset val="22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Tahoma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5C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43" fontId="3" fillId="2" borderId="7" xfId="0" applyNumberFormat="1" applyFont="1" applyFill="1" applyBorder="1" applyAlignment="1">
      <alignment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87" fontId="2" fillId="0" borderId="0" xfId="0" applyNumberFormat="1" applyFont="1" applyAlignment="1">
      <alignment vertical="center"/>
    </xf>
    <xf numFmtId="43" fontId="2" fillId="3" borderId="7" xfId="0" applyNumberFormat="1" applyFont="1" applyFill="1" applyBorder="1" applyAlignment="1">
      <alignment vertical="center"/>
    </xf>
    <xf numFmtId="43" fontId="2" fillId="3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8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43" fontId="2" fillId="2" borderId="7" xfId="1" applyFont="1" applyFill="1" applyBorder="1" applyAlignment="1">
      <alignment vertical="center"/>
    </xf>
    <xf numFmtId="43" fontId="8" fillId="2" borderId="11" xfId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vertical="center"/>
    </xf>
    <xf numFmtId="2" fontId="2" fillId="2" borderId="7" xfId="0" applyNumberFormat="1" applyFont="1" applyFill="1" applyBorder="1" applyAlignment="1">
      <alignment horizontal="right" vertical="center"/>
    </xf>
    <xf numFmtId="2" fontId="2" fillId="3" borderId="7" xfId="0" applyNumberFormat="1" applyFont="1" applyFill="1" applyBorder="1" applyAlignment="1">
      <alignment horizontal="right" vertical="center"/>
    </xf>
    <xf numFmtId="2" fontId="7" fillId="2" borderId="7" xfId="0" applyNumberFormat="1" applyFont="1" applyFill="1" applyBorder="1" applyAlignment="1">
      <alignment horizontal="right"/>
    </xf>
    <xf numFmtId="4" fontId="7" fillId="2" borderId="7" xfId="0" applyNumberFormat="1" applyFont="1" applyFill="1" applyBorder="1" applyAlignment="1">
      <alignment horizontal="right"/>
    </xf>
    <xf numFmtId="43" fontId="3" fillId="2" borderId="7" xfId="0" applyNumberFormat="1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left" vertical="center"/>
    </xf>
    <xf numFmtId="43" fontId="8" fillId="2" borderId="7" xfId="1" applyFont="1" applyFill="1" applyBorder="1" applyAlignment="1">
      <alignment vertical="center"/>
    </xf>
    <xf numFmtId="2" fontId="8" fillId="2" borderId="7" xfId="0" applyNumberFormat="1" applyFont="1" applyFill="1" applyBorder="1" applyAlignment="1">
      <alignment vertical="center"/>
    </xf>
    <xf numFmtId="43" fontId="8" fillId="2" borderId="7" xfId="1" applyFont="1" applyFill="1" applyBorder="1" applyAlignment="1">
      <alignment horizontal="center" vertical="center"/>
    </xf>
    <xf numFmtId="2" fontId="8" fillId="2" borderId="7" xfId="0" applyNumberFormat="1" applyFont="1" applyFill="1" applyBorder="1" applyAlignment="1">
      <alignment horizontal="center" vertical="center"/>
    </xf>
    <xf numFmtId="43" fontId="8" fillId="2" borderId="13" xfId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2" fontId="8" fillId="2" borderId="12" xfId="0" applyNumberFormat="1" applyFont="1" applyFill="1" applyBorder="1" applyAlignment="1">
      <alignment horizontal="center" vertical="center"/>
    </xf>
    <xf numFmtId="2" fontId="8" fillId="2" borderId="12" xfId="0" applyNumberFormat="1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2" fontId="8" fillId="2" borderId="8" xfId="0" applyNumberFormat="1" applyFont="1" applyFill="1" applyBorder="1" applyAlignment="1">
      <alignment horizontal="right" vertical="center"/>
    </xf>
    <xf numFmtId="2" fontId="8" fillId="2" borderId="12" xfId="0" applyNumberFormat="1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43" fontId="8" fillId="2" borderId="9" xfId="1" applyFont="1" applyFill="1" applyBorder="1" applyAlignment="1">
      <alignment horizontal="center" vertical="center"/>
    </xf>
    <xf numFmtId="43" fontId="8" fillId="2" borderId="11" xfId="1" applyFont="1" applyFill="1" applyBorder="1" applyAlignment="1">
      <alignment horizontal="center" vertical="center"/>
    </xf>
    <xf numFmtId="43" fontId="8" fillId="2" borderId="13" xfId="1" applyFont="1" applyFill="1" applyBorder="1" applyAlignment="1">
      <alignment horizontal="center" vertical="center"/>
    </xf>
    <xf numFmtId="2" fontId="8" fillId="2" borderId="8" xfId="0" applyNumberFormat="1" applyFont="1" applyFill="1" applyBorder="1" applyAlignment="1">
      <alignment vertical="center"/>
    </xf>
    <xf numFmtId="2" fontId="8" fillId="2" borderId="10" xfId="0" applyNumberFormat="1" applyFont="1" applyFill="1" applyBorder="1" applyAlignment="1">
      <alignment vertical="center"/>
    </xf>
    <xf numFmtId="2" fontId="8" fillId="2" borderId="12" xfId="0" applyNumberFormat="1" applyFont="1" applyFill="1" applyBorder="1" applyAlignment="1">
      <alignment vertical="center"/>
    </xf>
    <xf numFmtId="0" fontId="4" fillId="5" borderId="0" xfId="0" applyFont="1" applyFill="1" applyAlignment="1">
      <alignment horizontal="center" wrapText="1"/>
    </xf>
    <xf numFmtId="0" fontId="4" fillId="5" borderId="0" xfId="0" applyFont="1" applyFill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6" fillId="5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right"/>
    </xf>
    <xf numFmtId="0" fontId="4" fillId="5" borderId="14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2" fontId="8" fillId="2" borderId="10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5C0000"/>
      <color rgb="FF580000"/>
      <color rgb="FF6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441960</xdr:colOff>
      <xdr:row>46</xdr:row>
      <xdr:rowOff>76200</xdr:rowOff>
    </xdr:from>
    <xdr:to>
      <xdr:col>4</xdr:col>
      <xdr:colOff>712951</xdr:colOff>
      <xdr:row>47</xdr:row>
      <xdr:rowOff>264680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742C74F-AAEB-4DFE-BD73-DEB289442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11376660"/>
          <a:ext cx="1569929" cy="4551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03A1B-D4C3-41CF-A109-92FA52701AC8}">
  <dimension ref="A1:G51"/>
  <sheetViews>
    <sheetView tabSelected="1" view="pageBreakPreview" topLeftCell="A52" zoomScale="80" zoomScaleNormal="100" zoomScaleSheetLayoutView="80" workbookViewId="0">
      <selection activeCell="K21" sqref="K21"/>
    </sheetView>
  </sheetViews>
  <sheetFormatPr defaultColWidth="9" defaultRowHeight="21" x14ac:dyDescent="0.4"/>
  <cols>
    <col min="1" max="1" width="2.69921875" style="5" bestFit="1" customWidth="1"/>
    <col min="2" max="2" width="37.09765625" style="5" bestFit="1" customWidth="1"/>
    <col min="3" max="3" width="25.3984375" style="5" bestFit="1" customWidth="1"/>
    <col min="4" max="4" width="17.09765625" style="5" customWidth="1"/>
    <col min="5" max="5" width="16.3984375" style="5" customWidth="1"/>
    <col min="6" max="6" width="12.8984375" style="5" customWidth="1"/>
    <col min="7" max="7" width="28.69921875" style="5" customWidth="1"/>
    <col min="8" max="16384" width="9" style="5"/>
  </cols>
  <sheetData>
    <row r="1" spans="1:7" ht="64.8" customHeight="1" x14ac:dyDescent="0.45">
      <c r="A1" s="52" t="s">
        <v>29</v>
      </c>
      <c r="B1" s="53"/>
      <c r="C1" s="53"/>
      <c r="D1" s="53"/>
      <c r="E1" s="53"/>
      <c r="F1" s="53"/>
      <c r="G1" s="53"/>
    </row>
    <row r="2" spans="1:7" ht="25.2" x14ac:dyDescent="0.45">
      <c r="A2" s="53" t="s">
        <v>35</v>
      </c>
      <c r="B2" s="53"/>
      <c r="C2" s="53"/>
      <c r="D2" s="53"/>
      <c r="E2" s="53"/>
      <c r="F2" s="53"/>
      <c r="G2" s="53"/>
    </row>
    <row r="3" spans="1:7" ht="25.2" x14ac:dyDescent="0.45">
      <c r="A3" s="68" t="s">
        <v>26</v>
      </c>
      <c r="B3" s="69"/>
      <c r="C3" s="69"/>
      <c r="D3" s="69"/>
      <c r="E3" s="69"/>
      <c r="F3" s="69"/>
      <c r="G3" s="69"/>
    </row>
    <row r="4" spans="1:7" x14ac:dyDescent="0.4">
      <c r="A4" s="64" t="s">
        <v>0</v>
      </c>
      <c r="B4" s="64" t="s">
        <v>1</v>
      </c>
      <c r="C4" s="64" t="s">
        <v>2</v>
      </c>
      <c r="D4" s="64" t="s">
        <v>14</v>
      </c>
      <c r="E4" s="74" t="s">
        <v>13</v>
      </c>
      <c r="F4" s="64" t="s">
        <v>12</v>
      </c>
      <c r="G4" s="67" t="s">
        <v>15</v>
      </c>
    </row>
    <row r="5" spans="1:7" x14ac:dyDescent="0.4">
      <c r="A5" s="65"/>
      <c r="B5" s="66"/>
      <c r="C5" s="66"/>
      <c r="D5" s="65"/>
      <c r="E5" s="75"/>
      <c r="F5" s="65"/>
      <c r="G5" s="66"/>
    </row>
    <row r="6" spans="1:7" ht="46.8" customHeight="1" x14ac:dyDescent="0.4">
      <c r="A6" s="12">
        <v>1</v>
      </c>
      <c r="B6" s="81" t="s">
        <v>16</v>
      </c>
      <c r="C6" s="82"/>
      <c r="D6" s="82"/>
      <c r="E6" s="82"/>
      <c r="F6" s="82"/>
      <c r="G6" s="83"/>
    </row>
    <row r="7" spans="1:7" ht="21.6" customHeight="1" x14ac:dyDescent="0.4">
      <c r="A7" s="13"/>
      <c r="B7" s="25" t="s">
        <v>17</v>
      </c>
      <c r="C7" s="34" t="s">
        <v>37</v>
      </c>
      <c r="D7" s="27">
        <v>20160</v>
      </c>
      <c r="E7" s="27">
        <v>10080</v>
      </c>
      <c r="F7" s="28">
        <f>E7*100/D7</f>
        <v>50</v>
      </c>
      <c r="G7" s="37" t="s">
        <v>36</v>
      </c>
    </row>
    <row r="8" spans="1:7" ht="21.6" customHeight="1" x14ac:dyDescent="0.4">
      <c r="A8" s="13"/>
      <c r="B8" s="25" t="s">
        <v>18</v>
      </c>
      <c r="C8" s="34" t="s">
        <v>37</v>
      </c>
      <c r="D8" s="27">
        <v>36200</v>
      </c>
      <c r="E8" s="27">
        <v>10800</v>
      </c>
      <c r="F8" s="28">
        <f t="shared" ref="F8:F18" si="0">E8*100/D8</f>
        <v>29.834254143646408</v>
      </c>
      <c r="G8" s="37" t="s">
        <v>36</v>
      </c>
    </row>
    <row r="9" spans="1:7" ht="21" customHeight="1" x14ac:dyDescent="0.4">
      <c r="A9" s="13"/>
      <c r="B9" s="25" t="s">
        <v>19</v>
      </c>
      <c r="C9" s="34" t="s">
        <v>38</v>
      </c>
      <c r="D9" s="27">
        <v>200</v>
      </c>
      <c r="E9" s="29" t="s">
        <v>25</v>
      </c>
      <c r="F9" s="30" t="s">
        <v>25</v>
      </c>
      <c r="G9" s="37" t="s">
        <v>36</v>
      </c>
    </row>
    <row r="10" spans="1:7" ht="21.6" customHeight="1" x14ac:dyDescent="0.4">
      <c r="A10" s="13"/>
      <c r="B10" s="25" t="s">
        <v>20</v>
      </c>
      <c r="C10" s="34" t="s">
        <v>37</v>
      </c>
      <c r="D10" s="27">
        <v>7600</v>
      </c>
      <c r="E10" s="27">
        <v>1996</v>
      </c>
      <c r="F10" s="28">
        <f t="shared" si="0"/>
        <v>26.263157894736842</v>
      </c>
      <c r="G10" s="37" t="s">
        <v>36</v>
      </c>
    </row>
    <row r="11" spans="1:7" ht="21.6" customHeight="1" x14ac:dyDescent="0.4">
      <c r="A11" s="13"/>
      <c r="B11" s="25" t="s">
        <v>31</v>
      </c>
      <c r="C11" s="34" t="s">
        <v>37</v>
      </c>
      <c r="D11" s="27">
        <v>2000</v>
      </c>
      <c r="E11" s="27">
        <v>800</v>
      </c>
      <c r="F11" s="28">
        <f t="shared" si="0"/>
        <v>40</v>
      </c>
      <c r="G11" s="37" t="s">
        <v>36</v>
      </c>
    </row>
    <row r="12" spans="1:7" ht="21" customHeight="1" x14ac:dyDescent="0.4">
      <c r="A12" s="13"/>
      <c r="B12" s="25" t="s">
        <v>32</v>
      </c>
      <c r="C12" s="34" t="s">
        <v>37</v>
      </c>
      <c r="D12" s="27">
        <v>45600</v>
      </c>
      <c r="E12" s="27">
        <v>3600</v>
      </c>
      <c r="F12" s="28">
        <f t="shared" si="0"/>
        <v>7.8947368421052628</v>
      </c>
      <c r="G12" s="37" t="s">
        <v>36</v>
      </c>
    </row>
    <row r="13" spans="1:7" ht="21" customHeight="1" x14ac:dyDescent="0.4">
      <c r="A13" s="13"/>
      <c r="B13" s="25" t="s">
        <v>33</v>
      </c>
      <c r="C13" s="34" t="s">
        <v>37</v>
      </c>
      <c r="D13" s="27">
        <v>484000</v>
      </c>
      <c r="E13" s="27">
        <v>242000</v>
      </c>
      <c r="F13" s="28">
        <f t="shared" si="0"/>
        <v>50</v>
      </c>
      <c r="G13" s="37" t="s">
        <v>36</v>
      </c>
    </row>
    <row r="14" spans="1:7" ht="21" customHeight="1" x14ac:dyDescent="0.4">
      <c r="A14" s="13"/>
      <c r="B14" s="25" t="s">
        <v>34</v>
      </c>
      <c r="C14" s="34" t="s">
        <v>37</v>
      </c>
      <c r="D14" s="27">
        <v>68400</v>
      </c>
      <c r="E14" s="27">
        <v>28500</v>
      </c>
      <c r="F14" s="28">
        <f t="shared" si="0"/>
        <v>41.666666666666664</v>
      </c>
      <c r="G14" s="37" t="s">
        <v>36</v>
      </c>
    </row>
    <row r="15" spans="1:7" ht="21" customHeight="1" x14ac:dyDescent="0.4">
      <c r="A15" s="13"/>
      <c r="B15" s="26" t="s">
        <v>21</v>
      </c>
      <c r="C15" s="34" t="s">
        <v>37</v>
      </c>
      <c r="D15" s="27">
        <v>58040</v>
      </c>
      <c r="E15" s="27">
        <v>19020</v>
      </c>
      <c r="F15" s="28">
        <f t="shared" si="0"/>
        <v>32.770503101309444</v>
      </c>
      <c r="G15" s="37" t="s">
        <v>36</v>
      </c>
    </row>
    <row r="16" spans="1:7" ht="21" customHeight="1" x14ac:dyDescent="0.4">
      <c r="A16" s="13"/>
      <c r="B16" s="26" t="s">
        <v>22</v>
      </c>
      <c r="C16" s="34" t="s">
        <v>37</v>
      </c>
      <c r="D16" s="27">
        <v>1388200</v>
      </c>
      <c r="E16" s="27">
        <v>626420</v>
      </c>
      <c r="F16" s="28">
        <f t="shared" si="0"/>
        <v>45.124621812418958</v>
      </c>
      <c r="G16" s="37" t="s">
        <v>36</v>
      </c>
    </row>
    <row r="17" spans="1:7" ht="21" customHeight="1" x14ac:dyDescent="0.4">
      <c r="A17" s="13"/>
      <c r="B17" s="26" t="s">
        <v>23</v>
      </c>
      <c r="C17" s="34" t="s">
        <v>37</v>
      </c>
      <c r="D17" s="27">
        <v>11200</v>
      </c>
      <c r="E17" s="27">
        <v>2775</v>
      </c>
      <c r="F17" s="28">
        <f t="shared" si="0"/>
        <v>24.776785714285715</v>
      </c>
      <c r="G17" s="37" t="s">
        <v>36</v>
      </c>
    </row>
    <row r="18" spans="1:7" ht="21" customHeight="1" x14ac:dyDescent="0.4">
      <c r="A18" s="13"/>
      <c r="B18" s="26" t="s">
        <v>24</v>
      </c>
      <c r="C18" s="34" t="s">
        <v>37</v>
      </c>
      <c r="D18" s="27">
        <v>480000</v>
      </c>
      <c r="E18" s="27">
        <v>190882.19</v>
      </c>
      <c r="F18" s="28">
        <f t="shared" si="0"/>
        <v>39.767122916666665</v>
      </c>
      <c r="G18" s="37" t="s">
        <v>36</v>
      </c>
    </row>
    <row r="19" spans="1:7" ht="21" customHeight="1" x14ac:dyDescent="0.4">
      <c r="A19" s="14"/>
      <c r="B19" s="41" t="s">
        <v>6</v>
      </c>
      <c r="C19" s="42"/>
      <c r="D19" s="15">
        <f>SUM(D7:D18)</f>
        <v>2601600</v>
      </c>
      <c r="E19" s="15">
        <f>SUM(E7:E18)</f>
        <v>1136873.19</v>
      </c>
      <c r="F19" s="17">
        <f>E19*100/D19</f>
        <v>43.699000230627306</v>
      </c>
      <c r="G19" s="37" t="s">
        <v>36</v>
      </c>
    </row>
    <row r="20" spans="1:7" ht="24.6" customHeight="1" x14ac:dyDescent="0.4">
      <c r="A20" s="54">
        <v>2</v>
      </c>
      <c r="B20" s="70" t="s">
        <v>4</v>
      </c>
      <c r="C20" s="43" t="s">
        <v>37</v>
      </c>
      <c r="D20" s="46">
        <v>8840</v>
      </c>
      <c r="E20" s="46">
        <v>2140</v>
      </c>
      <c r="F20" s="49">
        <f>E20*100/D20</f>
        <v>24.20814479638009</v>
      </c>
      <c r="G20" s="84" t="s">
        <v>36</v>
      </c>
    </row>
    <row r="21" spans="1:7" ht="21" customHeight="1" x14ac:dyDescent="0.4">
      <c r="A21" s="55"/>
      <c r="B21" s="58"/>
      <c r="C21" s="44"/>
      <c r="D21" s="47"/>
      <c r="E21" s="47"/>
      <c r="F21" s="50"/>
      <c r="G21" s="44"/>
    </row>
    <row r="22" spans="1:7" ht="21" customHeight="1" x14ac:dyDescent="0.4">
      <c r="A22" s="56"/>
      <c r="B22" s="59"/>
      <c r="C22" s="45"/>
      <c r="D22" s="48"/>
      <c r="E22" s="48"/>
      <c r="F22" s="51"/>
      <c r="G22" s="45"/>
    </row>
    <row r="23" spans="1:7" ht="24.6" customHeight="1" x14ac:dyDescent="0.4">
      <c r="A23" s="54">
        <v>3</v>
      </c>
      <c r="B23" s="57" t="s">
        <v>5</v>
      </c>
      <c r="C23" s="43" t="s">
        <v>37</v>
      </c>
      <c r="D23" s="46">
        <v>87400</v>
      </c>
      <c r="E23" s="46">
        <v>41450</v>
      </c>
      <c r="F23" s="49">
        <f>E23*100/D23</f>
        <v>47.425629290617849</v>
      </c>
      <c r="G23" s="84" t="s">
        <v>36</v>
      </c>
    </row>
    <row r="24" spans="1:7" ht="21" customHeight="1" x14ac:dyDescent="0.4">
      <c r="A24" s="55"/>
      <c r="B24" s="58"/>
      <c r="C24" s="44"/>
      <c r="D24" s="47"/>
      <c r="E24" s="47"/>
      <c r="F24" s="50"/>
      <c r="G24" s="44"/>
    </row>
    <row r="25" spans="1:7" ht="21" customHeight="1" x14ac:dyDescent="0.4">
      <c r="A25" s="56"/>
      <c r="B25" s="59"/>
      <c r="C25" s="45"/>
      <c r="D25" s="48"/>
      <c r="E25" s="48"/>
      <c r="F25" s="51"/>
      <c r="G25" s="45"/>
    </row>
    <row r="26" spans="1:7" ht="22.8" x14ac:dyDescent="0.4">
      <c r="A26" s="60" t="s">
        <v>6</v>
      </c>
      <c r="B26" s="61"/>
      <c r="C26" s="62"/>
      <c r="D26" s="22">
        <f>SUM(D19:D25)</f>
        <v>2697840</v>
      </c>
      <c r="E26" s="3">
        <f>SUM(E19:E25)</f>
        <v>1180463.19</v>
      </c>
      <c r="F26" s="18">
        <f>E26*100/D26</f>
        <v>43.755863579752692</v>
      </c>
      <c r="G26" s="86" t="s">
        <v>36</v>
      </c>
    </row>
    <row r="27" spans="1:7" ht="17.399999999999999" customHeight="1" x14ac:dyDescent="0.4">
      <c r="B27" s="6"/>
      <c r="C27" s="7"/>
      <c r="D27" s="8"/>
      <c r="E27" s="7"/>
      <c r="F27" s="7"/>
      <c r="G27" s="7"/>
    </row>
    <row r="28" spans="1:7" ht="22.8" x14ac:dyDescent="0.4">
      <c r="A28" s="63">
        <v>2</v>
      </c>
      <c r="B28" s="63"/>
      <c r="C28" s="63"/>
      <c r="D28" s="63"/>
      <c r="E28" s="63"/>
      <c r="F28" s="63"/>
      <c r="G28" s="63"/>
    </row>
    <row r="29" spans="1:7" ht="51.6" customHeight="1" x14ac:dyDescent="0.45">
      <c r="A29" s="52" t="s">
        <v>30</v>
      </c>
      <c r="B29" s="53"/>
      <c r="C29" s="53"/>
      <c r="D29" s="53"/>
      <c r="E29" s="53"/>
      <c r="F29" s="53"/>
      <c r="G29" s="53"/>
    </row>
    <row r="30" spans="1:7" ht="25.2" x14ac:dyDescent="0.45">
      <c r="A30" s="53" t="s">
        <v>35</v>
      </c>
      <c r="B30" s="53"/>
      <c r="C30" s="53"/>
      <c r="D30" s="53"/>
      <c r="E30" s="53"/>
      <c r="F30" s="53"/>
      <c r="G30" s="53"/>
    </row>
    <row r="31" spans="1:7" ht="25.2" customHeight="1" x14ac:dyDescent="0.45">
      <c r="A31" s="68" t="s">
        <v>26</v>
      </c>
      <c r="B31" s="69"/>
      <c r="C31" s="69"/>
      <c r="D31" s="69"/>
      <c r="E31" s="69"/>
      <c r="F31" s="69"/>
      <c r="G31" s="69"/>
    </row>
    <row r="32" spans="1:7" x14ac:dyDescent="0.4">
      <c r="A32" s="64" t="s">
        <v>0</v>
      </c>
      <c r="B32" s="64" t="s">
        <v>1</v>
      </c>
      <c r="C32" s="64" t="s">
        <v>2</v>
      </c>
      <c r="D32" s="64" t="s">
        <v>14</v>
      </c>
      <c r="E32" s="67" t="s">
        <v>13</v>
      </c>
      <c r="F32" s="64" t="s">
        <v>12</v>
      </c>
      <c r="G32" s="64" t="s">
        <v>3</v>
      </c>
    </row>
    <row r="33" spans="1:7" x14ac:dyDescent="0.4">
      <c r="A33" s="66"/>
      <c r="B33" s="66"/>
      <c r="C33" s="66"/>
      <c r="D33" s="65"/>
      <c r="E33" s="76"/>
      <c r="F33" s="66"/>
      <c r="G33" s="66"/>
    </row>
    <row r="34" spans="1:7" x14ac:dyDescent="0.4">
      <c r="A34" s="78" t="s">
        <v>7</v>
      </c>
      <c r="B34" s="79"/>
      <c r="C34" s="80"/>
      <c r="D34" s="9">
        <f>SUM(D26)</f>
        <v>2697840</v>
      </c>
      <c r="E34" s="10">
        <f>E26</f>
        <v>1180463.19</v>
      </c>
      <c r="F34" s="19">
        <f>(E34*100)/D34</f>
        <v>43.755863579752692</v>
      </c>
      <c r="G34" s="4"/>
    </row>
    <row r="35" spans="1:7" ht="79.2" customHeight="1" x14ac:dyDescent="0.4">
      <c r="A35" s="23">
        <v>5</v>
      </c>
      <c r="B35" s="24" t="s">
        <v>27</v>
      </c>
      <c r="C35" s="34" t="s">
        <v>38</v>
      </c>
      <c r="D35" s="16">
        <v>30000</v>
      </c>
      <c r="E35" s="16" t="s">
        <v>25</v>
      </c>
      <c r="F35" s="33" t="s">
        <v>25</v>
      </c>
      <c r="G35" s="25" t="s">
        <v>36</v>
      </c>
    </row>
    <row r="36" spans="1:7" ht="24.6" customHeight="1" x14ac:dyDescent="0.4">
      <c r="A36" s="54">
        <v>5</v>
      </c>
      <c r="B36" s="57" t="s">
        <v>8</v>
      </c>
      <c r="C36" s="43" t="s">
        <v>37</v>
      </c>
      <c r="D36" s="46">
        <v>65400</v>
      </c>
      <c r="E36" s="46">
        <v>32700</v>
      </c>
      <c r="F36" s="39">
        <f>E36*100/D36</f>
        <v>50</v>
      </c>
      <c r="G36" s="85" t="s">
        <v>36</v>
      </c>
    </row>
    <row r="37" spans="1:7" ht="21" customHeight="1" x14ac:dyDescent="0.4">
      <c r="A37" s="55"/>
      <c r="B37" s="58"/>
      <c r="C37" s="44"/>
      <c r="D37" s="47"/>
      <c r="E37" s="47"/>
      <c r="F37" s="77"/>
      <c r="G37" s="85"/>
    </row>
    <row r="38" spans="1:7" ht="21" customHeight="1" x14ac:dyDescent="0.4">
      <c r="A38" s="55"/>
      <c r="B38" s="58"/>
      <c r="C38" s="44"/>
      <c r="D38" s="47"/>
      <c r="E38" s="47"/>
      <c r="F38" s="77"/>
      <c r="G38" s="85"/>
    </row>
    <row r="39" spans="1:7" ht="21" customHeight="1" x14ac:dyDescent="0.4">
      <c r="A39" s="56"/>
      <c r="B39" s="59"/>
      <c r="C39" s="45"/>
      <c r="D39" s="48"/>
      <c r="E39" s="48"/>
      <c r="F39" s="40"/>
      <c r="G39" s="85"/>
    </row>
    <row r="40" spans="1:7" ht="28.2" customHeight="1" x14ac:dyDescent="0.4">
      <c r="A40" s="54">
        <v>6</v>
      </c>
      <c r="B40" s="57" t="s">
        <v>9</v>
      </c>
      <c r="C40" s="43" t="s">
        <v>37</v>
      </c>
      <c r="D40" s="46">
        <v>148520</v>
      </c>
      <c r="E40" s="46">
        <v>74473.59</v>
      </c>
      <c r="F40" s="39">
        <f>E40*100/D40</f>
        <v>50.143812281174256</v>
      </c>
      <c r="G40" s="85" t="s">
        <v>36</v>
      </c>
    </row>
    <row r="41" spans="1:7" ht="26.4" customHeight="1" x14ac:dyDescent="0.4">
      <c r="A41" s="56"/>
      <c r="B41" s="59"/>
      <c r="C41" s="45"/>
      <c r="D41" s="48"/>
      <c r="E41" s="48"/>
      <c r="F41" s="40"/>
      <c r="G41" s="85"/>
    </row>
    <row r="42" spans="1:7" ht="82.8" customHeight="1" x14ac:dyDescent="0.4">
      <c r="A42" s="1">
        <v>7</v>
      </c>
      <c r="B42" s="2" t="s">
        <v>28</v>
      </c>
      <c r="C42" s="34" t="s">
        <v>38</v>
      </c>
      <c r="D42" s="31">
        <v>30000</v>
      </c>
      <c r="E42" s="31" t="s">
        <v>25</v>
      </c>
      <c r="F42" s="35" t="s">
        <v>25</v>
      </c>
      <c r="G42" s="86" t="s">
        <v>36</v>
      </c>
    </row>
    <row r="43" spans="1:7" ht="68.400000000000006" customHeight="1" x14ac:dyDescent="0.4">
      <c r="A43" s="1">
        <v>8</v>
      </c>
      <c r="B43" s="2" t="s">
        <v>10</v>
      </c>
      <c r="C43" s="32" t="s">
        <v>37</v>
      </c>
      <c r="D43" s="31">
        <v>85420</v>
      </c>
      <c r="E43" s="31">
        <v>42710</v>
      </c>
      <c r="F43" s="36">
        <f>E43*100/D43</f>
        <v>50</v>
      </c>
      <c r="G43" s="86" t="s">
        <v>36</v>
      </c>
    </row>
    <row r="44" spans="1:7" ht="22.8" x14ac:dyDescent="0.4">
      <c r="A44" s="71" t="s">
        <v>6</v>
      </c>
      <c r="B44" s="72"/>
      <c r="C44" s="73"/>
      <c r="D44" s="21">
        <f>SUM(D34:D43)</f>
        <v>3057180</v>
      </c>
      <c r="E44" s="21">
        <f>SUM(E34:E43)</f>
        <v>1330346.78</v>
      </c>
      <c r="F44" s="20">
        <f>E44*100/D44</f>
        <v>43.515487475385811</v>
      </c>
      <c r="G44" s="86" t="s">
        <v>36</v>
      </c>
    </row>
    <row r="45" spans="1:7" x14ac:dyDescent="0.4">
      <c r="F45" s="11"/>
    </row>
    <row r="46" spans="1:7" ht="21" customHeight="1" x14ac:dyDescent="0.4">
      <c r="D46" s="38" t="s">
        <v>11</v>
      </c>
      <c r="E46" s="38"/>
    </row>
    <row r="47" spans="1:7" x14ac:dyDescent="0.4">
      <c r="D47" s="38"/>
      <c r="E47" s="38"/>
    </row>
    <row r="48" spans="1:7" x14ac:dyDescent="0.4">
      <c r="D48" s="38"/>
      <c r="E48" s="38"/>
    </row>
    <row r="49" spans="4:5" x14ac:dyDescent="0.4">
      <c r="D49" s="38"/>
      <c r="E49" s="38"/>
    </row>
    <row r="50" spans="4:5" x14ac:dyDescent="0.4">
      <c r="D50" s="38"/>
      <c r="E50" s="38"/>
    </row>
    <row r="51" spans="4:5" x14ac:dyDescent="0.4">
      <c r="D51" s="38"/>
      <c r="E51" s="38"/>
    </row>
  </sheetData>
  <mergeCells count="54">
    <mergeCell ref="G23:G25"/>
    <mergeCell ref="G36:G39"/>
    <mergeCell ref="G40:G41"/>
    <mergeCell ref="A44:C44"/>
    <mergeCell ref="D4:D5"/>
    <mergeCell ref="E4:E5"/>
    <mergeCell ref="D32:D33"/>
    <mergeCell ref="E32:E33"/>
    <mergeCell ref="A30:G30"/>
    <mergeCell ref="A31:G31"/>
    <mergeCell ref="A32:A33"/>
    <mergeCell ref="B32:B33"/>
    <mergeCell ref="C32:C33"/>
    <mergeCell ref="F32:F33"/>
    <mergeCell ref="G32:G33"/>
    <mergeCell ref="F36:F39"/>
    <mergeCell ref="A34:C34"/>
    <mergeCell ref="A36:A39"/>
    <mergeCell ref="F20:F22"/>
    <mergeCell ref="B36:B39"/>
    <mergeCell ref="A1:G1"/>
    <mergeCell ref="A2:G2"/>
    <mergeCell ref="A4:A5"/>
    <mergeCell ref="B4:B5"/>
    <mergeCell ref="C4:C5"/>
    <mergeCell ref="F4:F5"/>
    <mergeCell ref="G4:G5"/>
    <mergeCell ref="A3:G3"/>
    <mergeCell ref="A20:A22"/>
    <mergeCell ref="B20:B22"/>
    <mergeCell ref="C20:C22"/>
    <mergeCell ref="D20:D22"/>
    <mergeCell ref="E20:E22"/>
    <mergeCell ref="G20:G22"/>
    <mergeCell ref="A28:G28"/>
    <mergeCell ref="A40:A41"/>
    <mergeCell ref="B40:B41"/>
    <mergeCell ref="C40:C41"/>
    <mergeCell ref="D40:D41"/>
    <mergeCell ref="E40:E41"/>
    <mergeCell ref="D46:E51"/>
    <mergeCell ref="F40:F41"/>
    <mergeCell ref="B19:C19"/>
    <mergeCell ref="C36:C39"/>
    <mergeCell ref="D36:D39"/>
    <mergeCell ref="E36:E39"/>
    <mergeCell ref="F23:F25"/>
    <mergeCell ref="A29:G29"/>
    <mergeCell ref="A23:A25"/>
    <mergeCell ref="B23:B25"/>
    <mergeCell ref="C23:C25"/>
    <mergeCell ref="D23:D25"/>
    <mergeCell ref="E23:E25"/>
    <mergeCell ref="A26:C26"/>
  </mergeCells>
  <phoneticPr fontId="10" type="noConversion"/>
  <pageMargins left="2.2440944881889764" right="0.23622047244094491" top="0.74803149606299213" bottom="0.74803149606299213" header="0.31496062992125984" footer="0.31496062992125984"/>
  <pageSetup paperSize="9" scale="64" orientation="landscape" horizontalDpi="4294967293" verticalDpi="1200" r:id="rId1"/>
  <rowBreaks count="1" manualBreakCount="1">
    <brk id="2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รายงานผลการใช้จ่าย</vt:lpstr>
      <vt:lpstr>รายงานผลการใช้จ่าย!Print_Area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คุณ ชุติมา กองช้าง</cp:lastModifiedBy>
  <cp:lastPrinted>2025-04-10T07:11:07Z</cp:lastPrinted>
  <dcterms:created xsi:type="dcterms:W3CDTF">2023-05-30T06:37:51Z</dcterms:created>
  <dcterms:modified xsi:type="dcterms:W3CDTF">2025-07-04T02:52:44Z</dcterms:modified>
</cp:coreProperties>
</file>